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mdelta.just.sise/dhs/webdav/48e135190bb0ced5c6525f56502a9a0f25db2b26/48103106516/b2fc8081-5ab0-42e6-a724-2f1cc75d54b1/"/>
    </mc:Choice>
  </mc:AlternateContent>
  <xr:revisionPtr revIDLastSave="0" documentId="13_ncr:1_{176E2DB3-D98C-4C6B-949C-2D9A65CF341B}" xr6:coauthVersionLast="47" xr6:coauthVersionMax="47" xr10:uidLastSave="{00000000-0000-0000-0000-000000000000}"/>
  <bookViews>
    <workbookView xWindow="15372" yWindow="12" windowWidth="15708" windowHeight="16680" xr2:uid="{00000000-000D-0000-FFFF-FFFF00000000}"/>
  </bookViews>
  <sheets>
    <sheet name="Lisa 2. Prokuratuur" sheetId="1" r:id="rId1"/>
  </sheets>
  <externalReferences>
    <externalReference r:id="rId2"/>
  </externalReferences>
  <definedNames>
    <definedName name="_xlnm._FilterDatabase" localSheetId="0" hidden="1">'Lisa 2. Prokuratuur'!$A$5:$E$34</definedName>
    <definedName name="Programm">[1]Andmestik!$A$2:$A$43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1" l="1"/>
  <c r="M29" i="1"/>
  <c r="M30" i="1"/>
  <c r="M31" i="1"/>
  <c r="M10" i="1"/>
  <c r="K6" i="1"/>
  <c r="K10" i="1"/>
  <c r="K29" i="1"/>
  <c r="L29" i="1"/>
  <c r="L25" i="1"/>
  <c r="L21" i="1"/>
  <c r="L16" i="1"/>
  <c r="L12" i="1"/>
  <c r="L9" i="1"/>
  <c r="K25" i="1"/>
  <c r="K21" i="1"/>
  <c r="K16" i="1"/>
  <c r="K12" i="1"/>
  <c r="K9" i="1"/>
  <c r="I25" i="1"/>
  <c r="I21" i="1"/>
  <c r="I16" i="1"/>
  <c r="I12" i="1"/>
  <c r="I9" i="1"/>
  <c r="L8" i="1" l="1"/>
  <c r="L7" i="1" s="1"/>
  <c r="L6" i="1" s="1"/>
  <c r="K8" i="1"/>
  <c r="I8" i="1"/>
  <c r="H11" i="1"/>
  <c r="J11" i="1" s="1"/>
  <c r="M11" i="1" s="1"/>
  <c r="H13" i="1"/>
  <c r="J13" i="1" s="1"/>
  <c r="M13" i="1" s="1"/>
  <c r="H14" i="1"/>
  <c r="J14" i="1" s="1"/>
  <c r="M14" i="1" s="1"/>
  <c r="H15" i="1"/>
  <c r="J15" i="1" s="1"/>
  <c r="M15" i="1" s="1"/>
  <c r="H17" i="1"/>
  <c r="J17" i="1" s="1"/>
  <c r="M17" i="1" s="1"/>
  <c r="H18" i="1"/>
  <c r="J18" i="1" s="1"/>
  <c r="M18" i="1" s="1"/>
  <c r="H19" i="1"/>
  <c r="J19" i="1" s="1"/>
  <c r="M19" i="1" s="1"/>
  <c r="H20" i="1"/>
  <c r="J20" i="1" s="1"/>
  <c r="M20" i="1" s="1"/>
  <c r="H22" i="1"/>
  <c r="J22" i="1" s="1"/>
  <c r="M22" i="1" s="1"/>
  <c r="H23" i="1"/>
  <c r="J23" i="1" s="1"/>
  <c r="M23" i="1" s="1"/>
  <c r="H24" i="1"/>
  <c r="J24" i="1" s="1"/>
  <c r="M24" i="1" s="1"/>
  <c r="H26" i="1"/>
  <c r="J26" i="1" s="1"/>
  <c r="M26" i="1" s="1"/>
  <c r="H27" i="1"/>
  <c r="J27" i="1" s="1"/>
  <c r="M27" i="1" s="1"/>
  <c r="H31" i="1"/>
  <c r="J31" i="1" s="1"/>
  <c r="H32" i="1"/>
  <c r="J32" i="1" s="1"/>
  <c r="M32" i="1" s="1"/>
  <c r="H33" i="1"/>
  <c r="G25" i="1"/>
  <c r="G21" i="1"/>
  <c r="G16" i="1"/>
  <c r="G12" i="1"/>
  <c r="G9" i="1"/>
  <c r="F25" i="1"/>
  <c r="F9" i="1" s="1"/>
  <c r="F21" i="1"/>
  <c r="F16" i="1"/>
  <c r="F12" i="1"/>
  <c r="K7" i="1" l="1"/>
  <c r="I7" i="1"/>
  <c r="G8" i="1"/>
  <c r="G7" i="1" s="1"/>
  <c r="G6" i="1" s="1"/>
  <c r="F8" i="1"/>
  <c r="E16" i="1"/>
  <c r="H16" i="1" s="1"/>
  <c r="J16" i="1" s="1"/>
  <c r="M16" i="1" s="1"/>
  <c r="F7" i="1" l="1"/>
  <c r="I6" i="1"/>
  <c r="F6" i="1"/>
  <c r="E12" i="1"/>
  <c r="H12" i="1" s="1"/>
  <c r="J12" i="1" s="1"/>
  <c r="M12" i="1" s="1"/>
  <c r="E25" i="1" l="1"/>
  <c r="H25" i="1" s="1"/>
  <c r="J25" i="1" s="1"/>
  <c r="M25" i="1" s="1"/>
  <c r="E21" i="1"/>
  <c r="H21" i="1" s="1"/>
  <c r="J21" i="1" s="1"/>
  <c r="M21" i="1" s="1"/>
  <c r="E8" i="1" l="1"/>
  <c r="H8" i="1" s="1"/>
  <c r="J8" i="1" s="1"/>
  <c r="M8" i="1" s="1"/>
  <c r="E9" i="1"/>
  <c r="H9" i="1" s="1"/>
  <c r="J9" i="1" s="1"/>
  <c r="M9" i="1" s="1"/>
  <c r="E7" i="1" l="1"/>
  <c r="H7" i="1" s="1"/>
  <c r="J7" i="1" s="1"/>
  <c r="M7" i="1" s="1"/>
  <c r="E6" i="1" l="1"/>
  <c r="H6" i="1" s="1"/>
  <c r="J6" i="1" s="1"/>
  <c r="M6" i="1" s="1"/>
</calcChain>
</file>

<file path=xl/sharedStrings.xml><?xml version="1.0" encoding="utf-8"?>
<sst xmlns="http://schemas.openxmlformats.org/spreadsheetml/2006/main" count="42" uniqueCount="37">
  <si>
    <t>Eelarve liik</t>
  </si>
  <si>
    <t>Objekt</t>
  </si>
  <si>
    <t>Eelarve konto</t>
  </si>
  <si>
    <t>Tööjõukulud</t>
  </si>
  <si>
    <t>Prokuröride tööjõukulud</t>
  </si>
  <si>
    <t>SE030007</t>
  </si>
  <si>
    <t>Kindlaksmääratud tööjõukulud</t>
  </si>
  <si>
    <t>Toetused</t>
  </si>
  <si>
    <t>sh liikmemaksud</t>
  </si>
  <si>
    <t>SE000003</t>
  </si>
  <si>
    <t>sh sihtotstarbelised toetused</t>
  </si>
  <si>
    <t>Majandamiskulud</t>
  </si>
  <si>
    <t>RKAS</t>
  </si>
  <si>
    <t>SE000028</t>
  </si>
  <si>
    <t>Käibemaks</t>
  </si>
  <si>
    <t>sh majandamiskulude käibemaks</t>
  </si>
  <si>
    <t>sh RKAS käibemaks</t>
  </si>
  <si>
    <t>Amortisatsioon</t>
  </si>
  <si>
    <t>Tegevuskulud, v.a tööjõukulud</t>
  </si>
  <si>
    <t>KULUD</t>
  </si>
  <si>
    <t>Prokuratuur</t>
  </si>
  <si>
    <t>Lisa 2</t>
  </si>
  <si>
    <t>Programmi tegevus: Kriminaalpoliitika kujundamine ja elluviimine, sh ennetus</t>
  </si>
  <si>
    <t>KRAPS</t>
  </si>
  <si>
    <t>SE030009</t>
  </si>
  <si>
    <t>Prokuratuuri 2024. aasta eelarve</t>
  </si>
  <si>
    <t>.2024. a käskkirja nr</t>
  </si>
  <si>
    <t>Eelarve muudatused</t>
  </si>
  <si>
    <t>Ülekantavad vahendid</t>
  </si>
  <si>
    <t>2024. a eelarve kokku</t>
  </si>
  <si>
    <t xml:space="preserve">2024. a esialgne eelarve </t>
  </si>
  <si>
    <t>Kuni käskkirja jõustumiseni kehtiv 2024 a. eelarve</t>
  </si>
  <si>
    <t>Seaduse muudatus</t>
  </si>
  <si>
    <t>INVESTEERINGUD</t>
  </si>
  <si>
    <t>Investeeringud</t>
  </si>
  <si>
    <t>IT-investeeringud</t>
  </si>
  <si>
    <t>IN002000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</si>
</sst>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i/>
      <sz val="12"/>
      <name val="Calibri"/>
      <family val="2"/>
      <charset val="186"/>
      <scheme val="minor"/>
    </font>
    <font>
      <b/>
      <u/>
      <sz val="10"/>
      <color theme="1"/>
      <name val="Calibri"/>
      <family val="2"/>
      <charset val="186"/>
      <scheme val="minor"/>
    </font>
    <font>
      <sz val="7"/>
      <name val="Calibri"/>
      <family val="2"/>
      <charset val="186"/>
      <scheme val="minor"/>
    </font>
    <font>
      <b/>
      <sz val="7"/>
      <color theme="1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b/>
      <sz val="10"/>
      <color indexed="8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6" fillId="0" borderId="0" xfId="1" applyFont="1"/>
    <xf numFmtId="3" fontId="4" fillId="0" borderId="0" xfId="1" applyNumberFormat="1" applyFont="1" applyBorder="1"/>
    <xf numFmtId="0" fontId="7" fillId="0" borderId="0" xfId="1" applyFont="1" applyFill="1" applyBorder="1" applyAlignment="1">
      <alignment horizontal="center" vertical="center" wrapText="1"/>
    </xf>
    <xf numFmtId="0" fontId="6" fillId="0" borderId="0" xfId="2" applyFont="1" applyAlignment="1">
      <alignment horizontal="right"/>
    </xf>
    <xf numFmtId="0" fontId="8" fillId="0" borderId="0" xfId="0" applyFont="1"/>
    <xf numFmtId="0" fontId="9" fillId="0" borderId="0" xfId="2" applyFont="1" applyAlignment="1">
      <alignment horizontal="right"/>
    </xf>
    <xf numFmtId="0" fontId="10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right" vertical="center" wrapText="1"/>
    </xf>
    <xf numFmtId="3" fontId="9" fillId="0" borderId="0" xfId="1" applyNumberFormat="1" applyFont="1" applyBorder="1"/>
    <xf numFmtId="0" fontId="4" fillId="0" borderId="0" xfId="2" applyFont="1" applyBorder="1"/>
    <xf numFmtId="0" fontId="4" fillId="0" borderId="0" xfId="2" applyFont="1" applyBorder="1" applyAlignment="1">
      <alignment horizontal="right"/>
    </xf>
    <xf numFmtId="0" fontId="4" fillId="0" borderId="0" xfId="2" applyFont="1" applyFill="1" applyBorder="1" applyAlignment="1">
      <alignment horizontal="center"/>
    </xf>
    <xf numFmtId="3" fontId="6" fillId="0" borderId="0" xfId="2" applyNumberFormat="1" applyFont="1" applyBorder="1"/>
    <xf numFmtId="0" fontId="11" fillId="0" borderId="0" xfId="2" applyFont="1" applyBorder="1"/>
    <xf numFmtId="0" fontId="4" fillId="0" borderId="0" xfId="2" applyFont="1" applyBorder="1" applyAlignment="1">
      <alignment horizontal="left" indent="1"/>
    </xf>
    <xf numFmtId="3" fontId="4" fillId="0" borderId="0" xfId="2" applyNumberFormat="1" applyFont="1" applyBorder="1"/>
    <xf numFmtId="3" fontId="12" fillId="0" borderId="0" xfId="0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horizontal="center"/>
    </xf>
    <xf numFmtId="0" fontId="13" fillId="0" borderId="0" xfId="2" applyFont="1" applyBorder="1" applyAlignment="1">
      <alignment horizontal="right"/>
    </xf>
    <xf numFmtId="0" fontId="5" fillId="0" borderId="0" xfId="2" applyFont="1" applyBorder="1" applyAlignment="1">
      <alignment horizontal="left" indent="2"/>
    </xf>
    <xf numFmtId="0" fontId="11" fillId="0" borderId="0" xfId="2" applyFont="1" applyBorder="1" applyAlignment="1"/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11" fillId="0" borderId="0" xfId="1" applyFont="1" applyBorder="1"/>
    <xf numFmtId="0" fontId="6" fillId="0" borderId="0" xfId="1" applyFont="1" applyFill="1"/>
    <xf numFmtId="0" fontId="14" fillId="0" borderId="0" xfId="1" applyFont="1" applyFill="1" applyBorder="1" applyAlignment="1">
      <alignment horizontal="left" vertical="center" wrapText="1"/>
    </xf>
    <xf numFmtId="3" fontId="14" fillId="0" borderId="0" xfId="1" applyNumberFormat="1" applyFont="1" applyFill="1" applyBorder="1" applyAlignment="1">
      <alignment horizontal="right" vertical="center" wrapText="1"/>
    </xf>
    <xf numFmtId="0" fontId="15" fillId="0" borderId="0" xfId="0" applyFont="1"/>
    <xf numFmtId="3" fontId="4" fillId="0" borderId="0" xfId="1" applyNumberFormat="1" applyFont="1" applyAlignment="1">
      <alignment horizontal="right"/>
    </xf>
    <xf numFmtId="3" fontId="4" fillId="0" borderId="0" xfId="1" applyNumberFormat="1" applyFont="1" applyBorder="1" applyAlignment="1">
      <alignment horizontal="right"/>
    </xf>
    <xf numFmtId="0" fontId="9" fillId="0" borderId="0" xfId="1" applyFont="1"/>
    <xf numFmtId="0" fontId="16" fillId="0" borderId="0" xfId="0" applyFont="1"/>
    <xf numFmtId="3" fontId="17" fillId="0" borderId="0" xfId="1" applyNumberFormat="1" applyFont="1" applyBorder="1"/>
    <xf numFmtId="3" fontId="17" fillId="0" borderId="0" xfId="1" applyNumberFormat="1" applyFont="1"/>
    <xf numFmtId="0" fontId="18" fillId="2" borderId="0" xfId="1" applyFont="1" applyFill="1" applyBorder="1" applyAlignment="1">
      <alignment horizontal="center" vertical="center" wrapText="1"/>
    </xf>
    <xf numFmtId="0" fontId="11" fillId="0" borderId="0" xfId="3" applyFont="1" applyBorder="1"/>
    <xf numFmtId="0" fontId="6" fillId="0" borderId="0" xfId="3" applyFont="1" applyFill="1" applyBorder="1" applyAlignment="1">
      <alignment horizontal="center"/>
    </xf>
    <xf numFmtId="0" fontId="5" fillId="0" borderId="0" xfId="3" applyFont="1" applyBorder="1" applyAlignment="1">
      <alignment horizontal="left" indent="2"/>
    </xf>
    <xf numFmtId="0" fontId="4" fillId="0" borderId="0" xfId="3" applyFont="1" applyFill="1" applyBorder="1" applyAlignment="1">
      <alignment horizontal="center"/>
    </xf>
    <xf numFmtId="3" fontId="19" fillId="0" borderId="0" xfId="0" applyNumberFormat="1" applyFont="1"/>
    <xf numFmtId="0" fontId="19" fillId="0" borderId="0" xfId="0" applyFont="1"/>
    <xf numFmtId="0" fontId="4" fillId="0" borderId="0" xfId="3" applyFont="1" applyBorder="1" applyAlignment="1">
      <alignment horizontal="left" indent="1"/>
    </xf>
    <xf numFmtId="0" fontId="18" fillId="2" borderId="0" xfId="3" applyFont="1" applyFill="1" applyAlignment="1">
      <alignment horizontal="center" vertical="center" wrapText="1"/>
    </xf>
    <xf numFmtId="3" fontId="6" fillId="0" borderId="0" xfId="1" applyNumberFormat="1" applyFont="1" applyFill="1"/>
    <xf numFmtId="0" fontId="11" fillId="0" borderId="0" xfId="3" applyFont="1"/>
    <xf numFmtId="0" fontId="4" fillId="0" borderId="0" xfId="3" applyFont="1" applyAlignment="1">
      <alignment horizontal="left" indent="1"/>
    </xf>
    <xf numFmtId="0" fontId="4" fillId="0" borderId="0" xfId="3" applyFont="1" applyAlignment="1">
      <alignment horizontal="center"/>
    </xf>
  </cellXfs>
  <cellStyles count="4">
    <cellStyle name="Normaallaad" xfId="0" builtinId="0"/>
    <cellStyle name="Normaallaad 2" xfId="2" xr:uid="{00000000-0005-0000-0000-000001000000}"/>
    <cellStyle name="Normaallaad 2 2" xfId="1" xr:uid="{00000000-0005-0000-0000-000002000000}"/>
    <cellStyle name="Normaallaad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st.sise\yld\JM\jmfin$\EELARVE\&#220;ldine\2.%202022RE\Katuserahade%20erakondade%20jaotus%202022%20(RM%20tabel%2023.11.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his"/>
      <sheetName val="Täidetav tabel"/>
      <sheetName val="uuendatud JM 26.11.2021"/>
      <sheetName val="lõplikud toetused 29.11.2021"/>
      <sheetName val="Andmestik"/>
    </sheetNames>
    <sheetDataSet>
      <sheetData sheetId="0"/>
      <sheetData sheetId="1"/>
      <sheetData sheetId="2"/>
      <sheetData sheetId="3"/>
      <sheetData sheetId="4">
        <row r="2">
          <cell r="A2" t="str">
            <v>Kogukondlik Eesti</v>
          </cell>
        </row>
        <row r="3">
          <cell r="A3" t="str">
            <v>Kultuuriprogramm</v>
          </cell>
        </row>
        <row r="4">
          <cell r="A4" t="str">
            <v>Spordiprogramm</v>
          </cell>
        </row>
        <row r="5">
          <cell r="A5" t="str">
            <v xml:space="preserve">Keskkonnakaitse ja -kasutuse programm </v>
          </cell>
        </row>
        <row r="6">
          <cell r="A6" t="str">
            <v>Regionaalpoliitika</v>
          </cell>
        </row>
        <row r="7">
          <cell r="A7" t="str">
            <v>Põllumajandus, toit ja maaelu</v>
          </cell>
        </row>
        <row r="8">
          <cell r="A8" t="str">
            <v>Kalandus</v>
          </cell>
        </row>
        <row r="9">
          <cell r="A9" t="str">
            <v>Siseturvalisus</v>
          </cell>
        </row>
        <row r="10">
          <cell r="A10" t="str">
            <v>Sidus Eesti: kohanemine</v>
          </cell>
        </row>
        <row r="11">
          <cell r="A11" t="str">
            <v>Transpordi konkurentsivõime ja liikuvuse programm</v>
          </cell>
        </row>
        <row r="12">
          <cell r="A12" t="str">
            <v>Digiühiskonna programm</v>
          </cell>
        </row>
        <row r="13">
          <cell r="A13" t="str">
            <v>Energeetika</v>
          </cell>
        </row>
        <row r="14">
          <cell r="A14" t="str">
            <v>Vabariigi Valitsuse ja peaministri tegevuse toetamine</v>
          </cell>
        </row>
        <row r="15">
          <cell r="A15" t="str">
            <v>Riigi rahandus</v>
          </cell>
        </row>
        <row r="16">
          <cell r="A16" t="str">
            <v>Halduspoliitika</v>
          </cell>
        </row>
        <row r="17">
          <cell r="A17" t="str">
            <v>Finantspoliitika</v>
          </cell>
        </row>
        <row r="18">
          <cell r="A18" t="str">
            <v>Arhiivindusprogramm</v>
          </cell>
        </row>
        <row r="19">
          <cell r="A19" t="str">
            <v>Iseseisev sõjaline kaitsevõime</v>
          </cell>
        </row>
        <row r="20">
          <cell r="A20" t="str">
            <v>Kollektiivkaitses osalemine</v>
          </cell>
        </row>
        <row r="21">
          <cell r="A21" t="str">
            <v>Luure ja eelhoiatus</v>
          </cell>
        </row>
        <row r="22">
          <cell r="A22" t="str">
            <v>Kaitsepoliitika kujundamine ja toetav tegevus</v>
          </cell>
        </row>
        <row r="23">
          <cell r="A23" t="str">
            <v>Välispoliitika programm</v>
          </cell>
        </row>
        <row r="24">
          <cell r="A24" t="str">
            <v>Arengukoostöö ja humanitaarabi</v>
          </cell>
        </row>
        <row r="25">
          <cell r="A25" t="str">
            <v>Usaldusväärne ja tulemuslik õigusruum</v>
          </cell>
        </row>
        <row r="26">
          <cell r="A26" t="str">
            <v>Tervist toetava keskkonna programm</v>
          </cell>
        </row>
        <row r="27">
          <cell r="A27" t="str">
            <v>Tervist toetavate valikute programm</v>
          </cell>
        </row>
        <row r="28">
          <cell r="A28" t="str">
            <v>Inimkeskse tervishoiu programm</v>
          </cell>
        </row>
        <row r="29">
          <cell r="A29" t="str">
            <v>Tööturuprogramm</v>
          </cell>
        </row>
        <row r="30">
          <cell r="A30" t="str">
            <v>Sotsiaalkindlustuse programm</v>
          </cell>
        </row>
        <row r="31">
          <cell r="A31" t="str">
            <v>Hoolekandeprogramm</v>
          </cell>
        </row>
        <row r="32">
          <cell r="A32" t="str">
            <v>Soolise võrdõiguslikkuse programm</v>
          </cell>
        </row>
        <row r="33">
          <cell r="A33" t="str">
            <v>Laste ja perede programm</v>
          </cell>
        </row>
        <row r="34">
          <cell r="A34" t="str">
            <v>Nutikas rahvastikuarvestus</v>
          </cell>
        </row>
        <row r="35">
          <cell r="A35" t="str">
            <v>Üleilmne eestlus</v>
          </cell>
        </row>
        <row r="36">
          <cell r="A36" t="str">
            <v>Erakondade rahastamine</v>
          </cell>
        </row>
        <row r="37">
          <cell r="A37" t="str">
            <v>Sidus Eesti: Lõimumine, sh kohanemine</v>
          </cell>
        </row>
        <row r="38">
          <cell r="A38" t="str">
            <v>Keeleprogramm</v>
          </cell>
        </row>
        <row r="39">
          <cell r="A39" t="str">
            <v>Haridus- ja noorteprogramm</v>
          </cell>
        </row>
        <row r="40">
          <cell r="A40" t="str">
            <v>Teadussüsteemi programm</v>
          </cell>
        </row>
        <row r="41">
          <cell r="A41" t="str">
            <v>Teadmussiirde programm</v>
          </cell>
        </row>
        <row r="42">
          <cell r="A42" t="str">
            <v>Ettevõtluskeskkond</v>
          </cell>
        </row>
        <row r="43">
          <cell r="A43" t="str">
            <v>Ehitus</v>
          </cell>
        </row>
      </sheetData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showZeros="0" tabSelected="1" zoomScaleNormal="100" workbookViewId="0">
      <pane xSplit="4" ySplit="5" topLeftCell="E6" activePane="bottomRight" state="frozen"/>
      <selection pane="topRight" activeCell="J1" sqref="J1"/>
      <selection pane="bottomLeft" activeCell="A5" sqref="A5"/>
      <selection pane="bottomRight" activeCell="K33" sqref="K33"/>
    </sheetView>
  </sheetViews>
  <sheetFormatPr defaultColWidth="9.44140625" defaultRowHeight="13.8" x14ac:dyDescent="0.3"/>
  <cols>
    <col min="1" max="1" width="47.6640625" style="1" customWidth="1"/>
    <col min="2" max="3" width="7.33203125" style="2" customWidth="1"/>
    <col min="4" max="4" width="9.33203125" style="1" customWidth="1"/>
    <col min="5" max="5" width="16.5546875" style="1" customWidth="1"/>
    <col min="6" max="6" width="13.6640625" style="1" hidden="1" customWidth="1"/>
    <col min="7" max="7" width="13.88671875" style="1" hidden="1" customWidth="1"/>
    <col min="8" max="8" width="14.6640625" style="1" hidden="1" customWidth="1"/>
    <col min="9" max="9" width="11.5546875" style="1" hidden="1" customWidth="1"/>
    <col min="10" max="10" width="12.6640625" style="1" customWidth="1"/>
    <col min="11" max="13" width="12.21875" style="1" customWidth="1"/>
    <col min="14" max="16384" width="9.44140625" style="1"/>
  </cols>
  <sheetData>
    <row r="1" spans="1:13" x14ac:dyDescent="0.3">
      <c r="A1" s="3"/>
      <c r="M1" s="32" t="s">
        <v>26</v>
      </c>
    </row>
    <row r="2" spans="1:13" x14ac:dyDescent="0.3">
      <c r="A2" s="31"/>
      <c r="M2" s="33" t="s">
        <v>21</v>
      </c>
    </row>
    <row r="3" spans="1:13" ht="15.6" x14ac:dyDescent="0.3">
      <c r="A3" s="37" t="s">
        <v>25</v>
      </c>
      <c r="E3" s="5"/>
    </row>
    <row r="4" spans="1:13" ht="15" customHeight="1" x14ac:dyDescent="0.3">
      <c r="A4" s="4"/>
      <c r="E4" s="3"/>
    </row>
    <row r="5" spans="1:13" s="4" customFormat="1" ht="55.2" x14ac:dyDescent="0.3">
      <c r="A5" s="38"/>
      <c r="B5" s="38" t="s">
        <v>0</v>
      </c>
      <c r="C5" s="38" t="s">
        <v>2</v>
      </c>
      <c r="D5" s="38" t="s">
        <v>1</v>
      </c>
      <c r="E5" s="46" t="s">
        <v>30</v>
      </c>
      <c r="F5" s="46" t="s">
        <v>27</v>
      </c>
      <c r="G5" s="46" t="s">
        <v>28</v>
      </c>
      <c r="H5" s="46" t="s">
        <v>31</v>
      </c>
      <c r="I5" s="46" t="s">
        <v>27</v>
      </c>
      <c r="J5" s="46" t="s">
        <v>31</v>
      </c>
      <c r="K5" s="46" t="s">
        <v>27</v>
      </c>
      <c r="L5" s="46" t="s">
        <v>32</v>
      </c>
      <c r="M5" s="46" t="s">
        <v>29</v>
      </c>
    </row>
    <row r="6" spans="1:13" s="28" customFormat="1" ht="17.399999999999999" x14ac:dyDescent="0.3">
      <c r="A6" s="29" t="s">
        <v>20</v>
      </c>
      <c r="B6" s="6"/>
      <c r="C6" s="6"/>
      <c r="D6" s="6"/>
      <c r="E6" s="30">
        <f>E7</f>
        <v>22024237.938863274</v>
      </c>
      <c r="F6" s="30">
        <f>F7</f>
        <v>0</v>
      </c>
      <c r="G6" s="30">
        <f>G7</f>
        <v>60500</v>
      </c>
      <c r="H6" s="30">
        <f>E6+F6+G6</f>
        <v>22084737.938863274</v>
      </c>
      <c r="I6" s="30">
        <f>I7</f>
        <v>-240950</v>
      </c>
      <c r="J6" s="30">
        <f>H6+I6</f>
        <v>21843787.938863274</v>
      </c>
      <c r="K6" s="30">
        <f>K7+K10</f>
        <v>0</v>
      </c>
      <c r="L6" s="30">
        <f>L7</f>
        <v>-34632</v>
      </c>
      <c r="M6" s="30">
        <f>J6+K6+L6</f>
        <v>21809155.938863274</v>
      </c>
    </row>
    <row r="7" spans="1:13" s="34" customFormat="1" ht="17.399999999999999" x14ac:dyDescent="0.35">
      <c r="A7" s="44" t="s">
        <v>19</v>
      </c>
      <c r="B7" s="9"/>
      <c r="C7" s="11"/>
      <c r="D7" s="10"/>
      <c r="E7" s="43">
        <f>E8+E9</f>
        <v>22024237.938863274</v>
      </c>
      <c r="F7" s="43">
        <f>F8+F9</f>
        <v>0</v>
      </c>
      <c r="G7" s="43">
        <f>G8+G9</f>
        <v>60500</v>
      </c>
      <c r="H7" s="43">
        <f t="shared" ref="H7:H33" si="0">E7+F7+G7</f>
        <v>22084737.938863274</v>
      </c>
      <c r="I7" s="43">
        <f>I8+I9</f>
        <v>-240950</v>
      </c>
      <c r="J7" s="43">
        <f t="shared" ref="J7:J32" si="1">H7+I7</f>
        <v>21843787.938863274</v>
      </c>
      <c r="K7" s="43">
        <f>K8+K9</f>
        <v>-20000</v>
      </c>
      <c r="L7" s="43">
        <f>L8+L9</f>
        <v>-34632</v>
      </c>
      <c r="M7" s="43">
        <f t="shared" ref="M7:M32" si="2">J7+K7+L7</f>
        <v>21789155.938863274</v>
      </c>
    </row>
    <row r="8" spans="1:13" s="34" customFormat="1" ht="15.6" x14ac:dyDescent="0.3">
      <c r="A8" s="8" t="s">
        <v>22</v>
      </c>
      <c r="B8" s="9"/>
      <c r="C8" s="11"/>
      <c r="D8" s="10"/>
      <c r="E8" s="12">
        <f>E12+E16+E21+E32</f>
        <v>21452402.938863274</v>
      </c>
      <c r="F8" s="12">
        <f>F12+F16+F21+F32</f>
        <v>0</v>
      </c>
      <c r="G8" s="12">
        <f>G12+G16+G21+G32</f>
        <v>60500</v>
      </c>
      <c r="H8" s="12">
        <f t="shared" si="0"/>
        <v>21512902.938863274</v>
      </c>
      <c r="I8" s="12">
        <f>I12+I16+I21+I32</f>
        <v>-240950</v>
      </c>
      <c r="J8" s="12">
        <f t="shared" si="1"/>
        <v>21271952.938863274</v>
      </c>
      <c r="K8" s="12">
        <f>K12+K16+K21+K32</f>
        <v>-20000</v>
      </c>
      <c r="L8" s="12">
        <f>L12+L16+L21+L32</f>
        <v>-34632</v>
      </c>
      <c r="M8" s="12">
        <f t="shared" si="2"/>
        <v>21217320.938863274</v>
      </c>
    </row>
    <row r="9" spans="1:13" s="34" customFormat="1" ht="15.6" x14ac:dyDescent="0.3">
      <c r="A9" s="35" t="s">
        <v>14</v>
      </c>
      <c r="B9" s="9"/>
      <c r="C9" s="11"/>
      <c r="D9" s="10"/>
      <c r="E9" s="36">
        <f>E25</f>
        <v>571835</v>
      </c>
      <c r="F9" s="36">
        <f>F25</f>
        <v>0</v>
      </c>
      <c r="G9" s="36">
        <f>G25</f>
        <v>0</v>
      </c>
      <c r="H9" s="36">
        <f t="shared" si="0"/>
        <v>571835</v>
      </c>
      <c r="I9" s="36">
        <f>I25</f>
        <v>0</v>
      </c>
      <c r="J9" s="36">
        <f t="shared" si="1"/>
        <v>571835</v>
      </c>
      <c r="K9" s="36">
        <f>K25</f>
        <v>0</v>
      </c>
      <c r="L9" s="36">
        <f>L25</f>
        <v>0</v>
      </c>
      <c r="M9" s="36">
        <f t="shared" si="2"/>
        <v>571835</v>
      </c>
    </row>
    <row r="10" spans="1:13" s="34" customFormat="1" ht="17.399999999999999" x14ac:dyDescent="0.35">
      <c r="A10" s="8" t="s">
        <v>33</v>
      </c>
      <c r="B10" s="9"/>
      <c r="C10" s="11"/>
      <c r="D10" s="10"/>
      <c r="E10" s="36"/>
      <c r="F10" s="36"/>
      <c r="G10" s="36"/>
      <c r="H10" s="36"/>
      <c r="I10" s="36"/>
      <c r="J10" s="36"/>
      <c r="K10" s="43">
        <f>K29</f>
        <v>20000</v>
      </c>
      <c r="L10" s="36"/>
      <c r="M10" s="43">
        <f t="shared" si="2"/>
        <v>20000</v>
      </c>
    </row>
    <row r="11" spans="1:13" s="4" customFormat="1" x14ac:dyDescent="0.3">
      <c r="A11" s="13"/>
      <c r="B11" s="14"/>
      <c r="C11" s="14"/>
      <c r="D11" s="15"/>
      <c r="E11" s="16">
        <v>0</v>
      </c>
      <c r="F11" s="16">
        <v>0</v>
      </c>
      <c r="G11" s="16">
        <v>0</v>
      </c>
      <c r="H11" s="16">
        <f t="shared" si="0"/>
        <v>0</v>
      </c>
      <c r="I11" s="16">
        <v>0</v>
      </c>
      <c r="J11" s="16">
        <f t="shared" si="1"/>
        <v>0</v>
      </c>
      <c r="K11" s="16">
        <v>0</v>
      </c>
      <c r="L11" s="16">
        <v>0</v>
      </c>
      <c r="M11" s="16">
        <f t="shared" si="2"/>
        <v>0</v>
      </c>
    </row>
    <row r="12" spans="1:13" s="4" customFormat="1" x14ac:dyDescent="0.3">
      <c r="A12" s="39" t="s">
        <v>7</v>
      </c>
      <c r="B12" s="40"/>
      <c r="C12" s="40"/>
      <c r="D12" s="40"/>
      <c r="E12" s="16">
        <f>E14+E13</f>
        <v>7725</v>
      </c>
      <c r="F12" s="16">
        <f>F14+F13</f>
        <v>2000</v>
      </c>
      <c r="G12" s="16">
        <f>G14+G13</f>
        <v>0</v>
      </c>
      <c r="H12" s="16">
        <f t="shared" si="0"/>
        <v>9725</v>
      </c>
      <c r="I12" s="16">
        <f>I14+I13</f>
        <v>0</v>
      </c>
      <c r="J12" s="16">
        <f t="shared" si="1"/>
        <v>9725</v>
      </c>
      <c r="K12" s="16">
        <f>K14+K13</f>
        <v>0</v>
      </c>
      <c r="L12" s="16">
        <f>L14+L13</f>
        <v>0</v>
      </c>
      <c r="M12" s="16">
        <f t="shared" si="2"/>
        <v>9725</v>
      </c>
    </row>
    <row r="13" spans="1:13" s="4" customFormat="1" x14ac:dyDescent="0.3">
      <c r="A13" s="41" t="s">
        <v>8</v>
      </c>
      <c r="B13" s="42">
        <v>20</v>
      </c>
      <c r="C13" s="42">
        <v>45</v>
      </c>
      <c r="D13" s="42" t="s">
        <v>9</v>
      </c>
      <c r="E13" s="19">
        <v>4725</v>
      </c>
      <c r="F13" s="19">
        <v>2000</v>
      </c>
      <c r="G13" s="19"/>
      <c r="H13" s="19">
        <f t="shared" si="0"/>
        <v>6725</v>
      </c>
      <c r="I13" s="19"/>
      <c r="J13" s="19">
        <f t="shared" si="1"/>
        <v>6725</v>
      </c>
      <c r="K13" s="19"/>
      <c r="L13" s="19"/>
      <c r="M13" s="19">
        <f t="shared" si="2"/>
        <v>6725</v>
      </c>
    </row>
    <row r="14" spans="1:13" s="4" customFormat="1" x14ac:dyDescent="0.3">
      <c r="A14" s="41" t="s">
        <v>10</v>
      </c>
      <c r="B14" s="42">
        <v>20</v>
      </c>
      <c r="C14" s="42">
        <v>45</v>
      </c>
      <c r="D14" s="42"/>
      <c r="E14" s="19">
        <v>3000</v>
      </c>
      <c r="F14" s="19"/>
      <c r="G14" s="19"/>
      <c r="H14" s="19">
        <f t="shared" si="0"/>
        <v>3000</v>
      </c>
      <c r="I14" s="19"/>
      <c r="J14" s="19">
        <f t="shared" si="1"/>
        <v>3000</v>
      </c>
      <c r="K14" s="19"/>
      <c r="L14" s="19"/>
      <c r="M14" s="19">
        <f t="shared" si="2"/>
        <v>3000</v>
      </c>
    </row>
    <row r="15" spans="1:13" s="4" customFormat="1" x14ac:dyDescent="0.3">
      <c r="A15" s="41"/>
      <c r="B15" s="42"/>
      <c r="C15" s="42"/>
      <c r="D15" s="42"/>
      <c r="E15" s="16"/>
      <c r="F15" s="16"/>
      <c r="G15" s="16"/>
      <c r="H15" s="16">
        <f t="shared" si="0"/>
        <v>0</v>
      </c>
      <c r="I15" s="16"/>
      <c r="J15" s="16">
        <f t="shared" si="1"/>
        <v>0</v>
      </c>
      <c r="K15" s="16"/>
      <c r="L15" s="16"/>
      <c r="M15" s="16">
        <f t="shared" si="2"/>
        <v>0</v>
      </c>
    </row>
    <row r="16" spans="1:13" s="4" customFormat="1" x14ac:dyDescent="0.3">
      <c r="A16" s="17" t="s">
        <v>3</v>
      </c>
      <c r="B16" s="14"/>
      <c r="C16" s="14"/>
      <c r="D16" s="15"/>
      <c r="E16" s="16">
        <f>E17+E18+E19</f>
        <v>18522612.938863274</v>
      </c>
      <c r="F16" s="16">
        <f>F17+F18+F19</f>
        <v>-200000</v>
      </c>
      <c r="G16" s="16">
        <f>G17+G18+G19</f>
        <v>0</v>
      </c>
      <c r="H16" s="16">
        <f t="shared" si="0"/>
        <v>18322612.938863274</v>
      </c>
      <c r="I16" s="16">
        <f>I17+I18+I19</f>
        <v>-305950</v>
      </c>
      <c r="J16" s="16">
        <f t="shared" si="1"/>
        <v>18016662.938863274</v>
      </c>
      <c r="K16" s="16">
        <f>K17+K18+K19</f>
        <v>0</v>
      </c>
      <c r="L16" s="16">
        <f>L17+L18+L19</f>
        <v>0</v>
      </c>
      <c r="M16" s="16">
        <f t="shared" si="2"/>
        <v>18016662.938863274</v>
      </c>
    </row>
    <row r="17" spans="1:13" s="4" customFormat="1" x14ac:dyDescent="0.3">
      <c r="A17" s="18" t="s">
        <v>4</v>
      </c>
      <c r="B17" s="15">
        <v>10</v>
      </c>
      <c r="C17" s="15">
        <v>50</v>
      </c>
      <c r="D17" s="15" t="s">
        <v>5</v>
      </c>
      <c r="E17" s="19">
        <v>9024972.2748123799</v>
      </c>
      <c r="F17" s="19"/>
      <c r="G17" s="19"/>
      <c r="H17" s="19">
        <f t="shared" si="0"/>
        <v>9024972.2748123799</v>
      </c>
      <c r="I17" s="19">
        <v>-172850</v>
      </c>
      <c r="J17" s="19">
        <f t="shared" si="1"/>
        <v>8852122.2748123799</v>
      </c>
      <c r="K17" s="19"/>
      <c r="L17" s="19"/>
      <c r="M17" s="19">
        <f t="shared" si="2"/>
        <v>8852122.2748123799</v>
      </c>
    </row>
    <row r="18" spans="1:13" s="4" customFormat="1" x14ac:dyDescent="0.3">
      <c r="A18" s="18" t="s">
        <v>6</v>
      </c>
      <c r="B18" s="15">
        <v>20</v>
      </c>
      <c r="C18" s="15">
        <v>50</v>
      </c>
      <c r="D18" s="15"/>
      <c r="E18" s="19">
        <v>4930157.9999899995</v>
      </c>
      <c r="F18" s="19">
        <v>-200000</v>
      </c>
      <c r="G18" s="19"/>
      <c r="H18" s="19">
        <f t="shared" si="0"/>
        <v>4730157.9999899995</v>
      </c>
      <c r="I18" s="19">
        <v>-133100</v>
      </c>
      <c r="J18" s="19">
        <f t="shared" si="1"/>
        <v>4597057.9999899995</v>
      </c>
      <c r="K18" s="19">
        <v>300000</v>
      </c>
      <c r="L18" s="19"/>
      <c r="M18" s="19">
        <f t="shared" si="2"/>
        <v>4897057.9999899995</v>
      </c>
    </row>
    <row r="19" spans="1:13" s="4" customFormat="1" x14ac:dyDescent="0.3">
      <c r="A19" s="45" t="s">
        <v>23</v>
      </c>
      <c r="B19" s="15">
        <v>20</v>
      </c>
      <c r="C19" s="15">
        <v>50</v>
      </c>
      <c r="D19" s="42" t="s">
        <v>24</v>
      </c>
      <c r="E19" s="19">
        <v>4567482.6640608944</v>
      </c>
      <c r="F19" s="19"/>
      <c r="G19" s="19"/>
      <c r="H19" s="19">
        <f t="shared" si="0"/>
        <v>4567482.6640608944</v>
      </c>
      <c r="I19" s="19"/>
      <c r="J19" s="19">
        <f t="shared" si="1"/>
        <v>4567482.6640608944</v>
      </c>
      <c r="K19" s="19">
        <v>-300000</v>
      </c>
      <c r="L19" s="19"/>
      <c r="M19" s="19">
        <f t="shared" si="2"/>
        <v>4267482.6640608944</v>
      </c>
    </row>
    <row r="20" spans="1:13" s="4" customFormat="1" x14ac:dyDescent="0.3">
      <c r="A20" s="13"/>
      <c r="B20" s="14"/>
      <c r="C20" s="14"/>
      <c r="D20" s="15"/>
      <c r="E20" s="20">
        <v>0</v>
      </c>
      <c r="F20" s="20">
        <v>0</v>
      </c>
      <c r="G20" s="20">
        <v>0</v>
      </c>
      <c r="H20" s="20">
        <f t="shared" si="0"/>
        <v>0</v>
      </c>
      <c r="I20" s="20">
        <v>0</v>
      </c>
      <c r="J20" s="20">
        <f t="shared" si="1"/>
        <v>0</v>
      </c>
      <c r="K20" s="20">
        <v>0</v>
      </c>
      <c r="L20" s="20">
        <v>0</v>
      </c>
      <c r="M20" s="20">
        <f t="shared" si="2"/>
        <v>0</v>
      </c>
    </row>
    <row r="21" spans="1:13" s="4" customFormat="1" x14ac:dyDescent="0.3">
      <c r="A21" s="27" t="s">
        <v>18</v>
      </c>
      <c r="B21" s="7"/>
      <c r="C21" s="22"/>
      <c r="D21" s="21"/>
      <c r="E21" s="16">
        <f>E22+E23</f>
        <v>2903565</v>
      </c>
      <c r="F21" s="16">
        <f>F22+F23</f>
        <v>198000</v>
      </c>
      <c r="G21" s="16">
        <f>G22+G23</f>
        <v>60500</v>
      </c>
      <c r="H21" s="16">
        <f t="shared" si="0"/>
        <v>3162065</v>
      </c>
      <c r="I21" s="16">
        <f>I22+I23</f>
        <v>65000</v>
      </c>
      <c r="J21" s="16">
        <f t="shared" si="1"/>
        <v>3227065</v>
      </c>
      <c r="K21" s="16">
        <f>K22+K23</f>
        <v>-20000</v>
      </c>
      <c r="L21" s="16">
        <f>L22+L23</f>
        <v>-34632</v>
      </c>
      <c r="M21" s="16">
        <f t="shared" si="2"/>
        <v>3172433</v>
      </c>
    </row>
    <row r="22" spans="1:13" s="4" customFormat="1" x14ac:dyDescent="0.3">
      <c r="A22" s="18" t="s">
        <v>11</v>
      </c>
      <c r="B22" s="15">
        <v>20</v>
      </c>
      <c r="C22" s="15">
        <v>55</v>
      </c>
      <c r="D22" s="15"/>
      <c r="E22" s="19">
        <v>791668</v>
      </c>
      <c r="F22" s="19">
        <v>198000</v>
      </c>
      <c r="G22" s="19">
        <v>60500</v>
      </c>
      <c r="H22" s="19">
        <f t="shared" si="0"/>
        <v>1050168</v>
      </c>
      <c r="I22" s="19">
        <v>65000</v>
      </c>
      <c r="J22" s="19">
        <f t="shared" si="1"/>
        <v>1115168</v>
      </c>
      <c r="K22" s="19">
        <v>-20000</v>
      </c>
      <c r="L22" s="19"/>
      <c r="M22" s="19">
        <f t="shared" si="2"/>
        <v>1095168</v>
      </c>
    </row>
    <row r="23" spans="1:13" s="4" customFormat="1" x14ac:dyDescent="0.3">
      <c r="A23" s="18" t="s">
        <v>12</v>
      </c>
      <c r="B23" s="15">
        <v>20</v>
      </c>
      <c r="C23" s="15">
        <v>55</v>
      </c>
      <c r="D23" s="15" t="s">
        <v>13</v>
      </c>
      <c r="E23" s="19">
        <v>2111897</v>
      </c>
      <c r="F23" s="19"/>
      <c r="G23" s="19"/>
      <c r="H23" s="19">
        <f t="shared" si="0"/>
        <v>2111897</v>
      </c>
      <c r="I23" s="19"/>
      <c r="J23" s="19">
        <f t="shared" si="1"/>
        <v>2111897</v>
      </c>
      <c r="K23" s="19"/>
      <c r="L23" s="19">
        <v>-34632</v>
      </c>
      <c r="M23" s="19">
        <f t="shared" si="2"/>
        <v>2077265</v>
      </c>
    </row>
    <row r="24" spans="1:13" s="4" customFormat="1" x14ac:dyDescent="0.3">
      <c r="A24" s="18"/>
      <c r="B24" s="15"/>
      <c r="C24" s="15"/>
      <c r="D24" s="15"/>
      <c r="E24" s="19">
        <v>0</v>
      </c>
      <c r="F24" s="19">
        <v>0</v>
      </c>
      <c r="G24" s="19">
        <v>0</v>
      </c>
      <c r="H24" s="19">
        <f t="shared" si="0"/>
        <v>0</v>
      </c>
      <c r="I24" s="19">
        <v>0</v>
      </c>
      <c r="J24" s="19">
        <f t="shared" si="1"/>
        <v>0</v>
      </c>
      <c r="K24" s="19">
        <v>0</v>
      </c>
      <c r="L24" s="19">
        <v>0</v>
      </c>
      <c r="M24" s="19">
        <f t="shared" si="2"/>
        <v>0</v>
      </c>
    </row>
    <row r="25" spans="1:13" s="4" customFormat="1" x14ac:dyDescent="0.3">
      <c r="A25" s="24" t="s">
        <v>14</v>
      </c>
      <c r="B25" s="15"/>
      <c r="C25" s="15"/>
      <c r="D25" s="15"/>
      <c r="E25" s="16">
        <f>E26+E27</f>
        <v>571835</v>
      </c>
      <c r="F25" s="16">
        <f>F26+F27</f>
        <v>0</v>
      </c>
      <c r="G25" s="16">
        <f>G26+G27</f>
        <v>0</v>
      </c>
      <c r="H25" s="16">
        <f t="shared" si="0"/>
        <v>571835</v>
      </c>
      <c r="I25" s="16">
        <f>I26+I27</f>
        <v>0</v>
      </c>
      <c r="J25" s="16">
        <f t="shared" si="1"/>
        <v>571835</v>
      </c>
      <c r="K25" s="16">
        <f>K26+K27</f>
        <v>0</v>
      </c>
      <c r="L25" s="16">
        <f>L26+L27</f>
        <v>0</v>
      </c>
      <c r="M25" s="16">
        <f t="shared" si="2"/>
        <v>571835</v>
      </c>
    </row>
    <row r="26" spans="1:13" s="4" customFormat="1" x14ac:dyDescent="0.3">
      <c r="A26" s="23" t="s">
        <v>15</v>
      </c>
      <c r="B26" s="15">
        <v>10</v>
      </c>
      <c r="C26" s="15">
        <v>601</v>
      </c>
      <c r="D26" s="15"/>
      <c r="E26" s="19">
        <v>107218</v>
      </c>
      <c r="F26" s="19"/>
      <c r="G26" s="19"/>
      <c r="H26" s="19">
        <f t="shared" si="0"/>
        <v>107218</v>
      </c>
      <c r="I26" s="19"/>
      <c r="J26" s="19">
        <f t="shared" si="1"/>
        <v>107218</v>
      </c>
      <c r="K26" s="19"/>
      <c r="L26" s="19"/>
      <c r="M26" s="19">
        <f t="shared" si="2"/>
        <v>107218</v>
      </c>
    </row>
    <row r="27" spans="1:13" s="4" customFormat="1" x14ac:dyDescent="0.3">
      <c r="A27" s="23" t="s">
        <v>16</v>
      </c>
      <c r="B27" s="15">
        <v>10</v>
      </c>
      <c r="C27" s="15">
        <v>601</v>
      </c>
      <c r="D27" s="15" t="s">
        <v>13</v>
      </c>
      <c r="E27" s="19">
        <v>464617</v>
      </c>
      <c r="F27" s="19"/>
      <c r="G27" s="19"/>
      <c r="H27" s="19">
        <f t="shared" si="0"/>
        <v>464617</v>
      </c>
      <c r="I27" s="19"/>
      <c r="J27" s="19">
        <f t="shared" si="1"/>
        <v>464617</v>
      </c>
      <c r="K27" s="19"/>
      <c r="L27" s="19"/>
      <c r="M27" s="19">
        <f t="shared" si="2"/>
        <v>464617</v>
      </c>
    </row>
    <row r="28" spans="1:13" s="4" customFormat="1" x14ac:dyDescent="0.3">
      <c r="A28" s="23"/>
      <c r="B28" s="15"/>
      <c r="C28" s="15"/>
      <c r="D28" s="15"/>
      <c r="E28" s="19"/>
      <c r="F28" s="19"/>
      <c r="G28" s="19"/>
      <c r="H28" s="19"/>
      <c r="I28" s="19"/>
      <c r="J28" s="19"/>
      <c r="K28" s="19"/>
      <c r="L28" s="19"/>
      <c r="M28" s="19">
        <f t="shared" si="2"/>
        <v>0</v>
      </c>
    </row>
    <row r="29" spans="1:13" s="4" customFormat="1" x14ac:dyDescent="0.3">
      <c r="A29" s="48" t="s">
        <v>34</v>
      </c>
      <c r="B29" s="15"/>
      <c r="C29" s="15"/>
      <c r="D29" s="15"/>
      <c r="E29" s="19"/>
      <c r="F29" s="19"/>
      <c r="G29" s="19"/>
      <c r="H29" s="19"/>
      <c r="I29" s="19"/>
      <c r="J29" s="19"/>
      <c r="K29" s="16">
        <f>K30</f>
        <v>20000</v>
      </c>
      <c r="L29" s="16">
        <f>L30</f>
        <v>0</v>
      </c>
      <c r="M29" s="16">
        <f t="shared" si="2"/>
        <v>20000</v>
      </c>
    </row>
    <row r="30" spans="1:13" s="4" customFormat="1" x14ac:dyDescent="0.3">
      <c r="A30" s="49" t="s">
        <v>35</v>
      </c>
      <c r="B30" s="50">
        <v>20</v>
      </c>
      <c r="C30" s="50">
        <v>15</v>
      </c>
      <c r="D30" s="50" t="s">
        <v>36</v>
      </c>
      <c r="E30" s="19"/>
      <c r="F30" s="19"/>
      <c r="G30" s="19"/>
      <c r="H30" s="19"/>
      <c r="I30" s="19"/>
      <c r="J30" s="19"/>
      <c r="K30" s="19">
        <v>20000</v>
      </c>
      <c r="L30" s="19"/>
      <c r="M30" s="19">
        <f t="shared" si="2"/>
        <v>20000</v>
      </c>
    </row>
    <row r="31" spans="1:13" s="4" customFormat="1" x14ac:dyDescent="0.3">
      <c r="A31" s="23"/>
      <c r="B31" s="15"/>
      <c r="C31" s="15"/>
      <c r="D31" s="15"/>
      <c r="E31" s="19"/>
      <c r="F31" s="19"/>
      <c r="G31" s="19"/>
      <c r="H31" s="19">
        <f t="shared" si="0"/>
        <v>0</v>
      </c>
      <c r="I31" s="19"/>
      <c r="J31" s="19">
        <f t="shared" si="1"/>
        <v>0</v>
      </c>
      <c r="K31" s="19"/>
      <c r="L31" s="19"/>
      <c r="M31" s="19">
        <f t="shared" si="2"/>
        <v>0</v>
      </c>
    </row>
    <row r="32" spans="1:13" s="4" customFormat="1" x14ac:dyDescent="0.3">
      <c r="A32" s="17" t="s">
        <v>17</v>
      </c>
      <c r="B32" s="25">
        <v>60</v>
      </c>
      <c r="C32" s="25">
        <v>61</v>
      </c>
      <c r="D32" s="26"/>
      <c r="E32" s="16">
        <v>18500</v>
      </c>
      <c r="F32" s="16"/>
      <c r="G32" s="16"/>
      <c r="H32" s="16">
        <f t="shared" si="0"/>
        <v>18500</v>
      </c>
      <c r="I32" s="16"/>
      <c r="J32" s="16">
        <f t="shared" si="1"/>
        <v>18500</v>
      </c>
      <c r="K32" s="16"/>
      <c r="L32" s="16"/>
      <c r="M32" s="16">
        <f t="shared" si="2"/>
        <v>18500</v>
      </c>
    </row>
    <row r="33" spans="1:8" s="4" customFormat="1" x14ac:dyDescent="0.3">
      <c r="A33" s="6"/>
      <c r="B33" s="15"/>
      <c r="C33" s="15"/>
      <c r="D33" s="15"/>
      <c r="E33" s="6"/>
      <c r="H33" s="47">
        <f t="shared" si="0"/>
        <v>0</v>
      </c>
    </row>
    <row r="34" spans="1:8" s="4" customFormat="1" x14ac:dyDescent="0.3">
      <c r="A34" s="6"/>
      <c r="B34" s="6"/>
      <c r="C34" s="6"/>
      <c r="D34" s="6"/>
      <c r="E34" s="6"/>
    </row>
  </sheetData>
  <dataConsolidate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2. Prokuratuur</vt:lpstr>
    </vt:vector>
  </TitlesOfParts>
  <Company>Registrite ja Infosüsteemide 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Urmann</dc:creator>
  <cp:lastModifiedBy>Kristi Urmann</cp:lastModifiedBy>
  <cp:lastPrinted>2022-03-28T14:04:10Z</cp:lastPrinted>
  <dcterms:created xsi:type="dcterms:W3CDTF">2021-12-14T12:38:30Z</dcterms:created>
  <dcterms:modified xsi:type="dcterms:W3CDTF">2024-12-06T14:03:26Z</dcterms:modified>
</cp:coreProperties>
</file>